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PC\Morton Parish Council\Finance\Asset Register\"/>
    </mc:Choice>
  </mc:AlternateContent>
  <xr:revisionPtr revIDLastSave="0" documentId="13_ncr:1_{2FA5584A-97C9-4896-B2FA-5D00A076608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sset Register" sheetId="2" r:id="rId1"/>
    <sheet name="Loca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2" l="1"/>
  <c r="G47" i="2" s="1"/>
  <c r="G43" i="2"/>
  <c r="G44" i="2" s="1"/>
  <c r="G39" i="2"/>
  <c r="G40" i="2" s="1"/>
  <c r="G35" i="2"/>
  <c r="G32" i="2"/>
  <c r="G26" i="2"/>
  <c r="G25" i="2"/>
  <c r="G17" i="2"/>
  <c r="G15" i="2"/>
  <c r="G14" i="2"/>
  <c r="G10" i="2"/>
  <c r="G7" i="2"/>
  <c r="G27" i="2" l="1"/>
  <c r="G55" i="2" s="1"/>
  <c r="D17" i="2"/>
  <c r="D35" i="2" l="1"/>
  <c r="D10" i="2"/>
  <c r="D7" i="2"/>
  <c r="D43" i="2"/>
  <c r="D44" i="2" s="1"/>
  <c r="D46" i="2" l="1"/>
  <c r="D47" i="2" s="1"/>
  <c r="D39" i="2"/>
  <c r="D40" i="2" s="1"/>
  <c r="D32" i="2"/>
  <c r="D26" i="2"/>
  <c r="D25" i="2"/>
  <c r="D15" i="2"/>
  <c r="D14" i="2"/>
  <c r="D27" i="2" l="1"/>
  <c r="D55" i="2" s="1"/>
</calcChain>
</file>

<file path=xl/sharedStrings.xml><?xml version="1.0" encoding="utf-8"?>
<sst xmlns="http://schemas.openxmlformats.org/spreadsheetml/2006/main" count="154" uniqueCount="108">
  <si>
    <t>Buildings</t>
  </si>
  <si>
    <t>Street Furniture</t>
  </si>
  <si>
    <t>Gates and Fences</t>
  </si>
  <si>
    <t>Playground Equipment</t>
  </si>
  <si>
    <t>Sports Equipment</t>
  </si>
  <si>
    <t>Office contents</t>
  </si>
  <si>
    <t>Grit bins</t>
  </si>
  <si>
    <t>Noticeboards</t>
  </si>
  <si>
    <t>Benches</t>
  </si>
  <si>
    <t>New Street Park</t>
  </si>
  <si>
    <t>Other</t>
  </si>
  <si>
    <t>Swing and slide</t>
  </si>
  <si>
    <t>Various items</t>
  </si>
  <si>
    <t>Other surfaces</t>
  </si>
  <si>
    <t xml:space="preserve">Bus stops </t>
  </si>
  <si>
    <t>5 x £350</t>
  </si>
  <si>
    <t>3 x £358</t>
  </si>
  <si>
    <t>Litter bins New St Pk</t>
  </si>
  <si>
    <t>Litter bins other</t>
  </si>
  <si>
    <t>4 x £400</t>
  </si>
  <si>
    <t>Goalposts</t>
  </si>
  <si>
    <t>War Memorial</t>
  </si>
  <si>
    <t>3 x £900</t>
  </si>
  <si>
    <t>Planters</t>
  </si>
  <si>
    <t>Dog waste bins</t>
  </si>
  <si>
    <t>9 x £100</t>
  </si>
  <si>
    <t>Bacchus Way Park</t>
  </si>
  <si>
    <t>TOTAL</t>
  </si>
  <si>
    <t>Basis of Valuation</t>
  </si>
  <si>
    <t>Cost</t>
  </si>
  <si>
    <t>Outdoor Gym Equipment</t>
  </si>
  <si>
    <t>Cost - See HAGS invoice</t>
  </si>
  <si>
    <t>Picnic bench</t>
  </si>
  <si>
    <t>Cost - See NEDDC invoice</t>
  </si>
  <si>
    <t>11 x £350</t>
  </si>
  <si>
    <t>New Planters</t>
  </si>
  <si>
    <t>Additions in year</t>
  </si>
  <si>
    <t>x1 Located on Pit Tip</t>
  </si>
  <si>
    <t>2 new</t>
  </si>
  <si>
    <t xml:space="preserve">Medical </t>
  </si>
  <si>
    <t>Defibrillator</t>
  </si>
  <si>
    <t xml:space="preserve">Morton Parish Council                                                                                                                Meeting  20th May 2020 </t>
  </si>
  <si>
    <t>*Village Hall</t>
  </si>
  <si>
    <t>4 x £1,000</t>
  </si>
  <si>
    <t>Bus Stop</t>
  </si>
  <si>
    <t>1 x £5193.20</t>
  </si>
  <si>
    <t xml:space="preserve">Benches </t>
  </si>
  <si>
    <t>2 x £ 438.96</t>
  </si>
  <si>
    <t>2 x £300</t>
  </si>
  <si>
    <t>orchard close</t>
  </si>
  <si>
    <t>1 x £144.00</t>
  </si>
  <si>
    <t>1 £133.25</t>
  </si>
  <si>
    <t>6 x £100</t>
  </si>
  <si>
    <t>x 2 Located at Sitwell Villas</t>
  </si>
  <si>
    <t xml:space="preserve">Road Safety </t>
  </si>
  <si>
    <t>1 x £345.00</t>
  </si>
  <si>
    <t>1 x £425</t>
  </si>
  <si>
    <t>Year Purchased</t>
  </si>
  <si>
    <t xml:space="preserve"> Community Gardens</t>
  </si>
  <si>
    <t xml:space="preserve"> Morton Grange replacement</t>
  </si>
  <si>
    <t xml:space="preserve">End of Evershill lane 2nd bin </t>
  </si>
  <si>
    <t xml:space="preserve">Replacement New Street Bin </t>
  </si>
  <si>
    <t>2019/2020</t>
  </si>
  <si>
    <t>Asset Valuation 2018/2019/2018/2019/2020</t>
  </si>
  <si>
    <t>Asset Valuation 2018/2019/2020/2021</t>
  </si>
  <si>
    <t>2018/2019</t>
  </si>
  <si>
    <t xml:space="preserve">Dog waste Bins </t>
  </si>
  <si>
    <t>Grit Bins</t>
  </si>
  <si>
    <t>Bus Shelters</t>
  </si>
  <si>
    <t xml:space="preserve">Litter Bins </t>
  </si>
  <si>
    <t>Back Lane by cricket ground</t>
  </si>
  <si>
    <t xml:space="preserve">Evershill Lane Cricket Ground entrance </t>
  </si>
  <si>
    <t xml:space="preserve">End of Evershill Lane </t>
  </si>
  <si>
    <t xml:space="preserve">Red Lane </t>
  </si>
  <si>
    <t xml:space="preserve">Pit Lane </t>
  </si>
  <si>
    <t xml:space="preserve">Holland Close </t>
  </si>
  <si>
    <t>Bachus Way</t>
  </si>
  <si>
    <t xml:space="preserve">Church Lane </t>
  </si>
  <si>
    <t xml:space="preserve">New Street </t>
  </si>
  <si>
    <t xml:space="preserve">Corner Pin </t>
  </si>
  <si>
    <t xml:space="preserve">Sitwell Vllas </t>
  </si>
  <si>
    <t>Morton Grange</t>
  </si>
  <si>
    <t>Stretton Rd</t>
  </si>
  <si>
    <t>Village Hall Triangle</t>
  </si>
  <si>
    <t xml:space="preserve">Orchard Close </t>
  </si>
  <si>
    <t xml:space="preserve">Bachus Way </t>
  </si>
  <si>
    <t>Paul Culprits</t>
  </si>
  <si>
    <t>School</t>
  </si>
  <si>
    <t xml:space="preserve">Church </t>
  </si>
  <si>
    <t>Corner Pin</t>
  </si>
  <si>
    <t xml:space="preserve">Maltby Ave </t>
  </si>
  <si>
    <t xml:space="preserve">Morton Grange </t>
  </si>
  <si>
    <t>Sitwell Villas</t>
  </si>
  <si>
    <t>Community Gardens</t>
  </si>
  <si>
    <t>Corner Pin Bus Stop</t>
  </si>
  <si>
    <t>Morton Grange Bus Stop</t>
  </si>
  <si>
    <t>Triangle Bus stop</t>
  </si>
  <si>
    <t xml:space="preserve">Opposite 2a Stretton Rd </t>
  </si>
  <si>
    <t>Opposite 25 Stretton Rd</t>
  </si>
  <si>
    <t>Pit Top</t>
  </si>
  <si>
    <t>Post Office</t>
  </si>
  <si>
    <t>Pit lane</t>
  </si>
  <si>
    <t xml:space="preserve">Village Hall </t>
  </si>
  <si>
    <t>Cricket Ground</t>
  </si>
  <si>
    <t>Asset Register 2019/2020</t>
  </si>
  <si>
    <t xml:space="preserve">New Planters </t>
  </si>
  <si>
    <t xml:space="preserve">Speed Watch Equipment </t>
  </si>
  <si>
    <t>New Street 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</si>
</sst>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9" fontId="19" fillId="0" borderId="0" applyFont="0" applyFill="0" applyBorder="0" applyAlignment="0" applyProtection="0"/>
  </cellStyleXfs>
  <cellXfs count="27">
    <xf numFmtId="0" fontId="0" fillId="0" borderId="0" xfId="0"/>
    <xf numFmtId="0" fontId="22" fillId="0" borderId="0" xfId="0" applyFont="1"/>
    <xf numFmtId="3" fontId="22" fillId="0" borderId="11" xfId="0" applyNumberFormat="1" applyFont="1" applyBorder="1" applyAlignment="1">
      <alignment wrapText="1"/>
    </xf>
    <xf numFmtId="3" fontId="22" fillId="0" borderId="1" xfId="0" applyNumberFormat="1" applyFont="1" applyBorder="1"/>
    <xf numFmtId="3" fontId="21" fillId="0" borderId="0" xfId="0" applyNumberFormat="1" applyFont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Border="1"/>
    <xf numFmtId="3" fontId="21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wrapText="1"/>
    </xf>
    <xf numFmtId="3" fontId="21" fillId="0" borderId="0" xfId="0" applyNumberFormat="1" applyFont="1" applyBorder="1"/>
    <xf numFmtId="0" fontId="22" fillId="0" borderId="0" xfId="0" applyFont="1" applyAlignment="1">
      <alignment horizontal="center"/>
    </xf>
    <xf numFmtId="3" fontId="21" fillId="0" borderId="0" xfId="0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 applyFill="1"/>
    <xf numFmtId="0" fontId="20" fillId="33" borderId="0" xfId="41" applyFont="1" applyFill="1" applyAlignment="1">
      <alignment horizontal="center"/>
    </xf>
    <xf numFmtId="0" fontId="23" fillId="0" borderId="0" xfId="41" applyFont="1" applyAlignment="1">
      <alignment horizontal="center"/>
    </xf>
    <xf numFmtId="3" fontId="21" fillId="0" borderId="0" xfId="0" applyNumberFormat="1" applyFont="1" applyFill="1" applyBorder="1" applyAlignment="1">
      <alignment wrapText="1"/>
    </xf>
    <xf numFmtId="0" fontId="21" fillId="0" borderId="0" xfId="0" applyFont="1" applyFill="1" applyAlignment="1">
      <alignment horizontal="center"/>
    </xf>
    <xf numFmtId="0" fontId="21" fillId="0" borderId="0" xfId="0" applyFont="1" applyFill="1" applyBorder="1"/>
    <xf numFmtId="0" fontId="0" fillId="0" borderId="0" xfId="0" applyAlignment="1">
      <alignment horizontal="center"/>
    </xf>
    <xf numFmtId="0" fontId="20" fillId="33" borderId="0" xfId="41" applyFont="1" applyFill="1" applyAlignment="1">
      <alignment horizontal="center"/>
    </xf>
    <xf numFmtId="0" fontId="23" fillId="0" borderId="0" xfId="41" applyFont="1" applyAlignment="1">
      <alignment horizontal="center"/>
    </xf>
    <xf numFmtId="0" fontId="16" fillId="0" borderId="0" xfId="0" applyFont="1" applyAlignment="1">
      <alignment horizontal="center"/>
    </xf>
  </cellXfs>
  <cellStyles count="50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Note 3" xfId="43" xr:uid="{00000000-0005-0000-0000-000027000000}"/>
    <cellStyle name="Note 4" xfId="44" xr:uid="{00000000-0005-0000-0000-000028000000}"/>
    <cellStyle name="Note 5" xfId="45" xr:uid="{00000000-0005-0000-0000-000029000000}"/>
    <cellStyle name="Note 6" xfId="46" xr:uid="{00000000-0005-0000-0000-00002A000000}"/>
    <cellStyle name="Note 7" xfId="47" xr:uid="{00000000-0005-0000-0000-00002B000000}"/>
    <cellStyle name="Note 8" xfId="48" xr:uid="{00000000-0005-0000-0000-00002C000000}"/>
    <cellStyle name="Output" xfId="10" builtinId="21" customBuiltin="1"/>
    <cellStyle name="Percent 2" xfId="49" xr:uid="{00000000-0005-0000-0000-00002E000000}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workbookViewId="0">
      <selection activeCell="B13" sqref="B13"/>
    </sheetView>
  </sheetViews>
  <sheetFormatPr defaultRowHeight="14.25" x14ac:dyDescent="0.2"/>
  <cols>
    <col min="1" max="1" width="22.42578125" style="7" bestFit="1" customWidth="1"/>
    <col min="2" max="2" width="24.7109375" style="7" bestFit="1" customWidth="1"/>
    <col min="3" max="3" width="15.7109375" style="7" customWidth="1"/>
    <col min="4" max="4" width="10.7109375" style="7" bestFit="1" customWidth="1"/>
    <col min="5" max="5" width="5.42578125" style="7" customWidth="1"/>
    <col min="6" max="6" width="4.5703125" style="9" customWidth="1"/>
    <col min="7" max="7" width="10.7109375" style="7" bestFit="1" customWidth="1"/>
    <col min="8" max="8" width="6.42578125" style="7" customWidth="1"/>
    <col min="9" max="10" width="13.28515625" style="16" customWidth="1"/>
    <col min="11" max="11" width="33.85546875" style="7" bestFit="1" customWidth="1"/>
    <col min="12" max="16384" width="9.140625" style="7"/>
  </cols>
  <sheetData>
    <row r="1" spans="1:11" ht="15.75" x14ac:dyDescent="0.25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18"/>
    </row>
    <row r="2" spans="1:11" ht="26.25" x14ac:dyDescent="0.4">
      <c r="A2" s="25" t="s">
        <v>104</v>
      </c>
      <c r="B2" s="25"/>
      <c r="C2" s="25"/>
      <c r="D2" s="25"/>
      <c r="E2" s="25"/>
      <c r="F2" s="25"/>
      <c r="G2" s="25"/>
      <c r="H2" s="25"/>
      <c r="I2" s="25"/>
      <c r="J2" s="19"/>
    </row>
    <row r="3" spans="1:11" ht="48.75" customHeight="1" x14ac:dyDescent="0.25">
      <c r="D3" s="5" t="s">
        <v>63</v>
      </c>
      <c r="F3" s="8"/>
      <c r="G3" s="5" t="s">
        <v>64</v>
      </c>
      <c r="I3" s="5" t="s">
        <v>28</v>
      </c>
      <c r="J3" s="5" t="s">
        <v>57</v>
      </c>
      <c r="K3" s="14" t="s">
        <v>36</v>
      </c>
    </row>
    <row r="5" spans="1:11" x14ac:dyDescent="0.2">
      <c r="D5" s="6"/>
      <c r="G5" s="6"/>
    </row>
    <row r="6" spans="1:11" x14ac:dyDescent="0.2">
      <c r="A6" s="7" t="s">
        <v>0</v>
      </c>
      <c r="B6" s="7" t="s">
        <v>42</v>
      </c>
      <c r="D6" s="4">
        <v>100000</v>
      </c>
      <c r="E6" s="4"/>
      <c r="F6" s="10"/>
      <c r="G6" s="4">
        <v>650000</v>
      </c>
      <c r="K6" s="17"/>
    </row>
    <row r="7" spans="1:11" ht="15" x14ac:dyDescent="0.25">
      <c r="D7" s="3">
        <f>SUM(D6)</f>
        <v>100000</v>
      </c>
      <c r="E7" s="4"/>
      <c r="F7" s="11"/>
      <c r="G7" s="3">
        <f>SUM(G6)</f>
        <v>650000</v>
      </c>
    </row>
    <row r="8" spans="1:11" x14ac:dyDescent="0.2">
      <c r="D8" s="4"/>
      <c r="E8" s="4"/>
      <c r="F8" s="11"/>
      <c r="G8" s="4"/>
    </row>
    <row r="9" spans="1:11" x14ac:dyDescent="0.2">
      <c r="A9" s="7" t="s">
        <v>5</v>
      </c>
      <c r="D9" s="4">
        <v>0</v>
      </c>
      <c r="E9" s="4"/>
      <c r="F9" s="10"/>
      <c r="G9" s="4">
        <v>0</v>
      </c>
    </row>
    <row r="10" spans="1:11" ht="15" x14ac:dyDescent="0.25">
      <c r="D10" s="3">
        <f>SUM(D9)</f>
        <v>0</v>
      </c>
      <c r="E10" s="4"/>
      <c r="F10" s="11"/>
      <c r="G10" s="3">
        <f>SUM(G9)</f>
        <v>0</v>
      </c>
    </row>
    <row r="11" spans="1:11" x14ac:dyDescent="0.2">
      <c r="D11" s="4"/>
      <c r="E11" s="4"/>
      <c r="F11" s="11"/>
      <c r="G11" s="4"/>
    </row>
    <row r="12" spans="1:11" x14ac:dyDescent="0.2">
      <c r="A12" s="7" t="s">
        <v>1</v>
      </c>
      <c r="B12" s="7" t="s">
        <v>14</v>
      </c>
      <c r="C12" s="7" t="s">
        <v>43</v>
      </c>
      <c r="D12" s="4">
        <v>4000</v>
      </c>
      <c r="E12" s="4"/>
      <c r="F12" s="11"/>
      <c r="G12" s="4">
        <v>4000</v>
      </c>
      <c r="I12" s="16" t="s">
        <v>29</v>
      </c>
    </row>
    <row r="13" spans="1:11" x14ac:dyDescent="0.2">
      <c r="B13" s="17" t="s">
        <v>44</v>
      </c>
      <c r="C13" s="7" t="s">
        <v>45</v>
      </c>
      <c r="D13" s="4">
        <v>5193</v>
      </c>
      <c r="E13" s="4"/>
      <c r="F13" s="11"/>
      <c r="G13" s="4">
        <v>5193</v>
      </c>
      <c r="I13" s="16" t="s">
        <v>29</v>
      </c>
      <c r="J13" s="16" t="s">
        <v>62</v>
      </c>
    </row>
    <row r="14" spans="1:11" x14ac:dyDescent="0.2">
      <c r="B14" s="7" t="s">
        <v>6</v>
      </c>
      <c r="C14" s="7" t="s">
        <v>15</v>
      </c>
      <c r="D14" s="4">
        <f>5*350</f>
        <v>1750</v>
      </c>
      <c r="E14" s="4"/>
      <c r="F14" s="11"/>
      <c r="G14" s="4">
        <f>5*350</f>
        <v>1750</v>
      </c>
      <c r="I14" s="16" t="s">
        <v>29</v>
      </c>
    </row>
    <row r="15" spans="1:11" x14ac:dyDescent="0.2">
      <c r="B15" s="7" t="s">
        <v>7</v>
      </c>
      <c r="C15" s="7" t="s">
        <v>22</v>
      </c>
      <c r="D15" s="4">
        <f>3*900</f>
        <v>2700</v>
      </c>
      <c r="E15" s="4"/>
      <c r="F15" s="11"/>
      <c r="G15" s="4">
        <f>3*900</f>
        <v>2700</v>
      </c>
      <c r="I15" s="16" t="s">
        <v>29</v>
      </c>
    </row>
    <row r="16" spans="1:11" x14ac:dyDescent="0.2">
      <c r="B16" s="17" t="s">
        <v>46</v>
      </c>
      <c r="C16" s="17" t="s">
        <v>47</v>
      </c>
      <c r="D16" s="15">
        <v>877</v>
      </c>
      <c r="E16" s="15"/>
      <c r="F16" s="20"/>
      <c r="G16" s="15">
        <v>877</v>
      </c>
      <c r="H16" s="17"/>
      <c r="I16" s="21" t="s">
        <v>29</v>
      </c>
      <c r="J16" s="21" t="s">
        <v>62</v>
      </c>
      <c r="K16" s="7" t="s">
        <v>58</v>
      </c>
    </row>
    <row r="17" spans="1:11" x14ac:dyDescent="0.2">
      <c r="B17" s="17" t="s">
        <v>8</v>
      </c>
      <c r="C17" s="17" t="s">
        <v>34</v>
      </c>
      <c r="D17" s="15">
        <f>11*350</f>
        <v>3850</v>
      </c>
      <c r="E17" s="15"/>
      <c r="F17" s="20"/>
      <c r="G17" s="15">
        <f>11*350</f>
        <v>3850</v>
      </c>
      <c r="H17" s="17"/>
      <c r="I17" s="21" t="s">
        <v>29</v>
      </c>
      <c r="J17" s="21"/>
      <c r="K17" s="7" t="s">
        <v>37</v>
      </c>
    </row>
    <row r="18" spans="1:11" x14ac:dyDescent="0.2">
      <c r="B18" s="17" t="s">
        <v>23</v>
      </c>
      <c r="C18" s="17" t="s">
        <v>52</v>
      </c>
      <c r="D18" s="15">
        <v>600</v>
      </c>
      <c r="E18" s="15"/>
      <c r="F18" s="20"/>
      <c r="G18" s="15">
        <v>600</v>
      </c>
      <c r="H18" s="17"/>
      <c r="I18" s="21" t="s">
        <v>29</v>
      </c>
      <c r="J18" s="21"/>
    </row>
    <row r="19" spans="1:11" x14ac:dyDescent="0.2">
      <c r="B19" s="17" t="s">
        <v>105</v>
      </c>
      <c r="C19" s="17" t="s">
        <v>50</v>
      </c>
      <c r="D19" s="15">
        <v>144</v>
      </c>
      <c r="E19" s="15"/>
      <c r="F19" s="20"/>
      <c r="G19" s="15">
        <v>144</v>
      </c>
      <c r="H19" s="17"/>
      <c r="I19" s="21" t="s">
        <v>29</v>
      </c>
      <c r="J19" s="21" t="s">
        <v>62</v>
      </c>
      <c r="K19" s="7" t="s">
        <v>49</v>
      </c>
    </row>
    <row r="20" spans="1:11" x14ac:dyDescent="0.2">
      <c r="B20" s="17" t="s">
        <v>105</v>
      </c>
      <c r="C20" s="17" t="s">
        <v>51</v>
      </c>
      <c r="D20" s="15">
        <v>133</v>
      </c>
      <c r="E20" s="15"/>
      <c r="F20" s="20"/>
      <c r="G20" s="15">
        <v>133</v>
      </c>
      <c r="H20" s="17"/>
      <c r="I20" s="21" t="s">
        <v>29</v>
      </c>
      <c r="J20" s="21" t="s">
        <v>62</v>
      </c>
      <c r="K20" s="7" t="s">
        <v>59</v>
      </c>
    </row>
    <row r="21" spans="1:11" x14ac:dyDescent="0.2">
      <c r="B21" s="17" t="s">
        <v>35</v>
      </c>
      <c r="C21" s="17" t="s">
        <v>48</v>
      </c>
      <c r="D21" s="15">
        <v>600</v>
      </c>
      <c r="E21" s="15"/>
      <c r="F21" s="20"/>
      <c r="G21" s="15">
        <v>600</v>
      </c>
      <c r="H21" s="17"/>
      <c r="I21" s="21" t="s">
        <v>29</v>
      </c>
      <c r="J21" s="21"/>
      <c r="K21" s="7" t="s">
        <v>53</v>
      </c>
    </row>
    <row r="22" spans="1:11" x14ac:dyDescent="0.2">
      <c r="B22" s="17" t="s">
        <v>24</v>
      </c>
      <c r="C22" s="17" t="s">
        <v>25</v>
      </c>
      <c r="D22" s="15">
        <v>1100</v>
      </c>
      <c r="E22" s="15"/>
      <c r="F22" s="20"/>
      <c r="G22" s="15">
        <v>1100</v>
      </c>
      <c r="H22" s="17"/>
      <c r="I22" s="21" t="s">
        <v>29</v>
      </c>
      <c r="J22" s="21"/>
      <c r="K22" s="7" t="s">
        <v>38</v>
      </c>
    </row>
    <row r="23" spans="1:11" x14ac:dyDescent="0.2">
      <c r="B23" s="17" t="s">
        <v>24</v>
      </c>
      <c r="C23" s="17" t="s">
        <v>56</v>
      </c>
      <c r="D23" s="15">
        <v>425</v>
      </c>
      <c r="E23" s="15"/>
      <c r="F23" s="20"/>
      <c r="G23" s="15">
        <v>425</v>
      </c>
      <c r="H23" s="17"/>
      <c r="I23" s="21" t="s">
        <v>29</v>
      </c>
      <c r="J23" s="21" t="s">
        <v>65</v>
      </c>
      <c r="K23" s="7" t="s">
        <v>60</v>
      </c>
    </row>
    <row r="24" spans="1:11" x14ac:dyDescent="0.2">
      <c r="B24" s="17" t="s">
        <v>24</v>
      </c>
      <c r="C24" s="17" t="s">
        <v>55</v>
      </c>
      <c r="D24" s="15">
        <v>345</v>
      </c>
      <c r="E24" s="15"/>
      <c r="F24" s="20"/>
      <c r="G24" s="15">
        <v>345</v>
      </c>
      <c r="H24" s="17"/>
      <c r="I24" s="21" t="s">
        <v>29</v>
      </c>
      <c r="J24" s="21" t="s">
        <v>62</v>
      </c>
      <c r="K24" s="7" t="s">
        <v>61</v>
      </c>
    </row>
    <row r="25" spans="1:11" x14ac:dyDescent="0.2">
      <c r="B25" s="17" t="s">
        <v>17</v>
      </c>
      <c r="C25" s="17" t="s">
        <v>16</v>
      </c>
      <c r="D25" s="15">
        <f>3*358</f>
        <v>1074</v>
      </c>
      <c r="E25" s="15"/>
      <c r="F25" s="20"/>
      <c r="G25" s="15">
        <f>3*358</f>
        <v>1074</v>
      </c>
      <c r="H25" s="17"/>
      <c r="I25" s="21" t="s">
        <v>29</v>
      </c>
      <c r="J25" s="21"/>
    </row>
    <row r="26" spans="1:11" x14ac:dyDescent="0.2">
      <c r="B26" s="17" t="s">
        <v>18</v>
      </c>
      <c r="C26" s="17" t="s">
        <v>19</v>
      </c>
      <c r="D26" s="15">
        <f>4*400</f>
        <v>1600</v>
      </c>
      <c r="E26" s="15"/>
      <c r="F26" s="22"/>
      <c r="G26" s="15">
        <f>4*400</f>
        <v>1600</v>
      </c>
      <c r="H26" s="17"/>
      <c r="I26" s="21" t="s">
        <v>29</v>
      </c>
      <c r="J26" s="21"/>
    </row>
    <row r="27" spans="1:11" ht="15" x14ac:dyDescent="0.25">
      <c r="D27" s="3">
        <f>SUM(D12:D26)</f>
        <v>24391</v>
      </c>
      <c r="E27" s="4"/>
      <c r="F27" s="11"/>
      <c r="G27" s="3">
        <f>SUM(G12:G26)</f>
        <v>24391</v>
      </c>
    </row>
    <row r="28" spans="1:11" x14ac:dyDescent="0.2">
      <c r="D28" s="4"/>
      <c r="E28" s="4"/>
      <c r="F28" s="11"/>
      <c r="G28" s="4"/>
    </row>
    <row r="29" spans="1:11" x14ac:dyDescent="0.2">
      <c r="A29" s="7" t="s">
        <v>2</v>
      </c>
      <c r="B29" s="7" t="s">
        <v>26</v>
      </c>
      <c r="D29" s="4">
        <v>1500</v>
      </c>
      <c r="E29" s="4"/>
      <c r="F29" s="11"/>
      <c r="G29" s="4">
        <v>1500</v>
      </c>
    </row>
    <row r="30" spans="1:11" x14ac:dyDescent="0.2">
      <c r="B30" s="7" t="s">
        <v>9</v>
      </c>
      <c r="D30" s="4">
        <v>6072</v>
      </c>
      <c r="E30" s="4"/>
      <c r="F30" s="11"/>
      <c r="G30" s="4">
        <v>6072</v>
      </c>
    </row>
    <row r="31" spans="1:11" x14ac:dyDescent="0.2">
      <c r="B31" s="7" t="s">
        <v>10</v>
      </c>
      <c r="D31" s="4">
        <v>0</v>
      </c>
      <c r="E31" s="4"/>
      <c r="F31" s="10"/>
      <c r="G31" s="4">
        <v>0</v>
      </c>
    </row>
    <row r="32" spans="1:11" ht="15" x14ac:dyDescent="0.25">
      <c r="D32" s="3">
        <f>SUM(D29:D31)</f>
        <v>7572</v>
      </c>
      <c r="E32" s="4"/>
      <c r="F32" s="11"/>
      <c r="G32" s="3">
        <f>SUM(G29:G31)</f>
        <v>7572</v>
      </c>
    </row>
    <row r="33" spans="1:9" x14ac:dyDescent="0.2">
      <c r="D33" s="4"/>
      <c r="E33" s="4"/>
      <c r="F33" s="11"/>
      <c r="G33" s="4"/>
    </row>
    <row r="34" spans="1:9" x14ac:dyDescent="0.2">
      <c r="A34" s="7" t="s">
        <v>21</v>
      </c>
      <c r="D34" s="4">
        <v>5000</v>
      </c>
      <c r="E34" s="4"/>
      <c r="F34" s="11"/>
      <c r="G34" s="4">
        <v>5000</v>
      </c>
    </row>
    <row r="35" spans="1:9" ht="15" x14ac:dyDescent="0.25">
      <c r="D35" s="3">
        <f>SUM(D34)</f>
        <v>5000</v>
      </c>
      <c r="E35" s="4"/>
      <c r="F35" s="11"/>
      <c r="G35" s="3">
        <f>SUM(G34)</f>
        <v>5000</v>
      </c>
    </row>
    <row r="36" spans="1:9" x14ac:dyDescent="0.2">
      <c r="D36" s="4"/>
      <c r="E36" s="4"/>
      <c r="F36" s="11"/>
      <c r="G36" s="4"/>
    </row>
    <row r="37" spans="1:9" x14ac:dyDescent="0.2">
      <c r="A37" s="7" t="s">
        <v>3</v>
      </c>
      <c r="B37" s="7" t="s">
        <v>26</v>
      </c>
      <c r="C37" s="7" t="s">
        <v>11</v>
      </c>
      <c r="D37" s="4">
        <v>3500</v>
      </c>
      <c r="E37" s="4"/>
      <c r="F37" s="11"/>
      <c r="G37" s="4">
        <v>3500</v>
      </c>
      <c r="I37" s="16" t="s">
        <v>29</v>
      </c>
    </row>
    <row r="38" spans="1:9" x14ac:dyDescent="0.2">
      <c r="C38" s="7" t="s">
        <v>32</v>
      </c>
      <c r="D38" s="4">
        <v>633</v>
      </c>
      <c r="E38" s="4"/>
      <c r="F38" s="11"/>
      <c r="G38" s="4">
        <v>633</v>
      </c>
      <c r="I38" s="16" t="s">
        <v>33</v>
      </c>
    </row>
    <row r="39" spans="1:9" x14ac:dyDescent="0.2">
      <c r="B39" s="7" t="s">
        <v>9</v>
      </c>
      <c r="C39" s="7" t="s">
        <v>12</v>
      </c>
      <c r="D39" s="4">
        <f>760+170+70+4352+2801+1718+1096+1139+3188+3965+1771+4439+4788+95+336+216+390+888+74+3200+477+812</f>
        <v>36745</v>
      </c>
      <c r="E39" s="4"/>
      <c r="F39" s="11"/>
      <c r="G39" s="4">
        <f>760+170+70+4352+2801+1718+1096+1139+3188+3965+1771+4439+4788+95+336+216+390+888+74+3200+477+812</f>
        <v>36745</v>
      </c>
      <c r="I39" s="16" t="s">
        <v>29</v>
      </c>
    </row>
    <row r="40" spans="1:9" ht="15" x14ac:dyDescent="0.25">
      <c r="D40" s="3">
        <f>SUM(D37:D39)</f>
        <v>40878</v>
      </c>
      <c r="E40" s="4"/>
      <c r="F40" s="11"/>
      <c r="G40" s="3">
        <f>SUM(G37:G39)</f>
        <v>40878</v>
      </c>
    </row>
    <row r="41" spans="1:9" x14ac:dyDescent="0.2">
      <c r="D41" s="4"/>
      <c r="E41" s="4"/>
      <c r="F41" s="11"/>
      <c r="G41" s="4"/>
    </row>
    <row r="42" spans="1:9" x14ac:dyDescent="0.2">
      <c r="A42" s="7" t="s">
        <v>4</v>
      </c>
      <c r="B42" s="7" t="s">
        <v>20</v>
      </c>
      <c r="D42" s="4">
        <v>2000</v>
      </c>
      <c r="E42" s="4"/>
      <c r="F42" s="10"/>
      <c r="G42" s="4">
        <v>2000</v>
      </c>
    </row>
    <row r="43" spans="1:9" x14ac:dyDescent="0.2">
      <c r="B43" s="7" t="s">
        <v>30</v>
      </c>
      <c r="D43" s="13">
        <f>5477.5+1629+280+380+1809</f>
        <v>9575.5</v>
      </c>
      <c r="E43" s="4"/>
      <c r="F43" s="10"/>
      <c r="G43" s="13">
        <f>5477.5+1629+280+380+1809</f>
        <v>9575.5</v>
      </c>
      <c r="I43" s="16" t="s">
        <v>31</v>
      </c>
    </row>
    <row r="44" spans="1:9" ht="15" x14ac:dyDescent="0.25">
      <c r="D44" s="3">
        <f>SUM(D42:D43)</f>
        <v>11575.5</v>
      </c>
      <c r="E44" s="4"/>
      <c r="F44" s="11"/>
      <c r="G44" s="3">
        <f>SUM(G42:G43)</f>
        <v>11575.5</v>
      </c>
    </row>
    <row r="45" spans="1:9" x14ac:dyDescent="0.2">
      <c r="D45" s="4"/>
      <c r="E45" s="4"/>
      <c r="F45" s="11"/>
      <c r="G45" s="4"/>
    </row>
    <row r="46" spans="1:9" x14ac:dyDescent="0.2">
      <c r="A46" s="7" t="s">
        <v>13</v>
      </c>
      <c r="B46" s="7" t="s">
        <v>9</v>
      </c>
      <c r="D46" s="13">
        <f>6293+888+74+3200+477+812+860</f>
        <v>12604</v>
      </c>
      <c r="E46" s="4"/>
      <c r="F46" s="10"/>
      <c r="G46" s="13">
        <f>6293+888+74+3200+477+812+860</f>
        <v>12604</v>
      </c>
    </row>
    <row r="47" spans="1:9" ht="15" x14ac:dyDescent="0.25">
      <c r="D47" s="3">
        <f>SUM(D46:D46)</f>
        <v>12604</v>
      </c>
      <c r="E47" s="4"/>
      <c r="F47" s="11"/>
      <c r="G47" s="3">
        <f>SUM(G46:G46)</f>
        <v>12604</v>
      </c>
    </row>
    <row r="48" spans="1:9" x14ac:dyDescent="0.2">
      <c r="D48" s="4"/>
      <c r="E48" s="4"/>
      <c r="F48" s="11"/>
      <c r="G48" s="4"/>
    </row>
    <row r="49" spans="1:10" x14ac:dyDescent="0.2">
      <c r="D49" s="4"/>
      <c r="E49" s="4"/>
      <c r="F49" s="11"/>
      <c r="G49" s="15"/>
    </row>
    <row r="50" spans="1:10" x14ac:dyDescent="0.2">
      <c r="A50" s="7" t="s">
        <v>54</v>
      </c>
      <c r="B50" s="17" t="s">
        <v>106</v>
      </c>
      <c r="C50" s="17"/>
      <c r="D50" s="15">
        <v>517</v>
      </c>
      <c r="E50" s="15"/>
      <c r="F50" s="20"/>
      <c r="G50" s="15">
        <v>517</v>
      </c>
      <c r="H50" s="17"/>
      <c r="I50" s="21"/>
      <c r="J50" s="21" t="s">
        <v>62</v>
      </c>
    </row>
    <row r="51" spans="1:10" x14ac:dyDescent="0.2">
      <c r="D51" s="4"/>
      <c r="E51" s="4"/>
      <c r="F51" s="11"/>
      <c r="G51" s="15"/>
    </row>
    <row r="52" spans="1:10" x14ac:dyDescent="0.2">
      <c r="D52" s="4"/>
      <c r="E52" s="4"/>
      <c r="F52" s="11"/>
      <c r="G52" s="15"/>
    </row>
    <row r="53" spans="1:10" x14ac:dyDescent="0.2">
      <c r="A53" s="7" t="s">
        <v>39</v>
      </c>
      <c r="B53" s="7" t="s">
        <v>40</v>
      </c>
      <c r="D53" s="4">
        <v>1218</v>
      </c>
      <c r="E53" s="4"/>
      <c r="F53" s="11"/>
      <c r="G53" s="15">
        <v>1218</v>
      </c>
      <c r="J53" s="16" t="s">
        <v>65</v>
      </c>
    </row>
    <row r="54" spans="1:10" x14ac:dyDescent="0.2">
      <c r="D54" s="4"/>
      <c r="E54" s="4"/>
      <c r="F54" s="11"/>
      <c r="G54" s="4"/>
    </row>
    <row r="55" spans="1:10" ht="15.75" thickBot="1" x14ac:dyDescent="0.3">
      <c r="A55" s="1" t="s">
        <v>27</v>
      </c>
      <c r="D55" s="2">
        <f>+D47+D44+D40+D35+D32+D27+D10+D7+D53</f>
        <v>203238.5</v>
      </c>
      <c r="E55" s="4"/>
      <c r="F55" s="12"/>
      <c r="G55" s="2">
        <f>+G47+G44+G40+G35+G32+G27+G10+G7+G49+G50+G51+G53</f>
        <v>753755.5</v>
      </c>
    </row>
    <row r="56" spans="1:10" ht="15" thickTop="1" x14ac:dyDescent="0.2"/>
  </sheetData>
  <mergeCells count="2">
    <mergeCell ref="A1:I1"/>
    <mergeCell ref="A2:I2"/>
  </mergeCells>
  <phoneticPr fontId="24" type="noConversion"/>
  <pageMargins left="0.22" right="0.21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A6D1-BED0-4D54-A646-FF7596CB336A}">
  <dimension ref="A1:C65"/>
  <sheetViews>
    <sheetView topLeftCell="A6" workbookViewId="0">
      <selection activeCell="B62" sqref="B62:B65"/>
    </sheetView>
  </sheetViews>
  <sheetFormatPr defaultRowHeight="15" x14ac:dyDescent="0.25"/>
  <cols>
    <col min="1" max="1" width="9.140625" style="23"/>
    <col min="2" max="2" width="36.28515625" bestFit="1" customWidth="1"/>
  </cols>
  <sheetData>
    <row r="1" spans="1:3" x14ac:dyDescent="0.25">
      <c r="A1" s="26" t="s">
        <v>66</v>
      </c>
      <c r="B1" s="26"/>
    </row>
    <row r="2" spans="1:3" x14ac:dyDescent="0.25">
      <c r="A2" s="23">
        <v>1</v>
      </c>
      <c r="B2" t="s">
        <v>70</v>
      </c>
    </row>
    <row r="3" spans="1:3" x14ac:dyDescent="0.25">
      <c r="A3" s="23">
        <v>2</v>
      </c>
      <c r="B3" t="s">
        <v>71</v>
      </c>
    </row>
    <row r="4" spans="1:3" x14ac:dyDescent="0.25">
      <c r="A4" s="23">
        <v>3</v>
      </c>
      <c r="B4" t="s">
        <v>72</v>
      </c>
      <c r="C4">
        <v>2019</v>
      </c>
    </row>
    <row r="5" spans="1:3" x14ac:dyDescent="0.25">
      <c r="A5" s="23">
        <v>4</v>
      </c>
      <c r="B5" t="s">
        <v>73</v>
      </c>
    </row>
    <row r="6" spans="1:3" x14ac:dyDescent="0.25">
      <c r="A6" s="23">
        <v>5</v>
      </c>
      <c r="B6" t="s">
        <v>74</v>
      </c>
    </row>
    <row r="7" spans="1:3" x14ac:dyDescent="0.25">
      <c r="A7" s="23">
        <v>6</v>
      </c>
      <c r="B7" t="s">
        <v>75</v>
      </c>
    </row>
    <row r="8" spans="1:3" x14ac:dyDescent="0.25">
      <c r="A8" s="23">
        <v>7</v>
      </c>
      <c r="B8" t="s">
        <v>76</v>
      </c>
    </row>
    <row r="9" spans="1:3" x14ac:dyDescent="0.25">
      <c r="A9" s="23">
        <v>8</v>
      </c>
      <c r="B9" t="s">
        <v>77</v>
      </c>
    </row>
    <row r="10" spans="1:3" x14ac:dyDescent="0.25">
      <c r="A10" s="23">
        <v>9</v>
      </c>
      <c r="B10" t="s">
        <v>78</v>
      </c>
      <c r="C10">
        <v>2020</v>
      </c>
    </row>
    <row r="11" spans="1:3" x14ac:dyDescent="0.25">
      <c r="A11" s="23">
        <v>10</v>
      </c>
      <c r="B11" t="s">
        <v>79</v>
      </c>
    </row>
    <row r="12" spans="1:3" x14ac:dyDescent="0.25">
      <c r="A12" s="23">
        <v>11</v>
      </c>
      <c r="B12" t="s">
        <v>80</v>
      </c>
    </row>
    <row r="13" spans="1:3" x14ac:dyDescent="0.25">
      <c r="A13" s="23">
        <v>12</v>
      </c>
      <c r="B13" t="s">
        <v>81</v>
      </c>
    </row>
    <row r="14" spans="1:3" x14ac:dyDescent="0.25">
      <c r="A14" s="26" t="s">
        <v>23</v>
      </c>
      <c r="B14" s="26"/>
    </row>
    <row r="15" spans="1:3" x14ac:dyDescent="0.25">
      <c r="A15" s="23">
        <v>1</v>
      </c>
      <c r="B15" t="s">
        <v>80</v>
      </c>
    </row>
    <row r="16" spans="1:3" x14ac:dyDescent="0.25">
      <c r="A16" s="23">
        <v>2</v>
      </c>
      <c r="B16" t="s">
        <v>80</v>
      </c>
    </row>
    <row r="17" spans="1:2" x14ac:dyDescent="0.25">
      <c r="A17" s="23">
        <v>3</v>
      </c>
      <c r="B17" t="s">
        <v>81</v>
      </c>
    </row>
    <row r="18" spans="1:2" x14ac:dyDescent="0.25">
      <c r="A18" s="23">
        <v>4</v>
      </c>
      <c r="B18" t="s">
        <v>82</v>
      </c>
    </row>
    <row r="19" spans="1:2" x14ac:dyDescent="0.25">
      <c r="A19" s="23">
        <v>5</v>
      </c>
      <c r="B19" t="s">
        <v>83</v>
      </c>
    </row>
    <row r="20" spans="1:2" x14ac:dyDescent="0.25">
      <c r="A20" s="23">
        <v>6</v>
      </c>
      <c r="B20" t="s">
        <v>83</v>
      </c>
    </row>
    <row r="21" spans="1:2" x14ac:dyDescent="0.25">
      <c r="A21" s="23">
        <v>7</v>
      </c>
      <c r="B21" t="s">
        <v>84</v>
      </c>
    </row>
    <row r="22" spans="1:2" x14ac:dyDescent="0.25">
      <c r="A22" s="23">
        <v>8</v>
      </c>
      <c r="B22" t="s">
        <v>85</v>
      </c>
    </row>
    <row r="23" spans="1:2" x14ac:dyDescent="0.25">
      <c r="A23" s="23">
        <v>9</v>
      </c>
      <c r="B23" t="s">
        <v>79</v>
      </c>
    </row>
    <row r="24" spans="1:2" x14ac:dyDescent="0.25">
      <c r="A24" s="23">
        <v>10</v>
      </c>
      <c r="B24" t="s">
        <v>86</v>
      </c>
    </row>
    <row r="26" spans="1:2" x14ac:dyDescent="0.25">
      <c r="A26" s="26" t="s">
        <v>67</v>
      </c>
      <c r="B26" s="26"/>
    </row>
    <row r="27" spans="1:2" x14ac:dyDescent="0.25">
      <c r="A27" s="23">
        <v>1</v>
      </c>
      <c r="B27" t="s">
        <v>87</v>
      </c>
    </row>
    <row r="28" spans="1:2" x14ac:dyDescent="0.25">
      <c r="A28" s="23">
        <v>2</v>
      </c>
      <c r="B28" t="s">
        <v>90</v>
      </c>
    </row>
    <row r="29" spans="1:2" x14ac:dyDescent="0.25">
      <c r="A29" s="23">
        <v>3</v>
      </c>
      <c r="B29" t="s">
        <v>88</v>
      </c>
    </row>
    <row r="30" spans="1:2" x14ac:dyDescent="0.25">
      <c r="A30" s="23">
        <v>4</v>
      </c>
      <c r="B30" t="s">
        <v>89</v>
      </c>
    </row>
    <row r="31" spans="1:2" x14ac:dyDescent="0.25">
      <c r="A31" s="23">
        <v>5</v>
      </c>
      <c r="B31" t="s">
        <v>85</v>
      </c>
    </row>
    <row r="33" spans="1:3" x14ac:dyDescent="0.25">
      <c r="A33" s="26" t="s">
        <v>68</v>
      </c>
      <c r="B33" s="26"/>
    </row>
    <row r="34" spans="1:3" x14ac:dyDescent="0.25">
      <c r="A34" s="23">
        <v>1</v>
      </c>
      <c r="B34" t="s">
        <v>91</v>
      </c>
    </row>
    <row r="35" spans="1:3" x14ac:dyDescent="0.25">
      <c r="A35" s="23">
        <v>2</v>
      </c>
      <c r="B35" t="s">
        <v>74</v>
      </c>
      <c r="C35">
        <v>2020</v>
      </c>
    </row>
    <row r="36" spans="1:3" x14ac:dyDescent="0.25">
      <c r="A36" s="23">
        <v>3</v>
      </c>
      <c r="B36" t="s">
        <v>87</v>
      </c>
    </row>
    <row r="37" spans="1:3" x14ac:dyDescent="0.25">
      <c r="A37" s="23">
        <v>4</v>
      </c>
      <c r="B37" t="s">
        <v>79</v>
      </c>
    </row>
    <row r="38" spans="1:3" x14ac:dyDescent="0.25">
      <c r="A38" s="23">
        <v>5</v>
      </c>
      <c r="B38" t="s">
        <v>92</v>
      </c>
    </row>
    <row r="40" spans="1:3" x14ac:dyDescent="0.25">
      <c r="A40" s="26" t="s">
        <v>8</v>
      </c>
      <c r="B40" s="26"/>
    </row>
    <row r="41" spans="1:3" x14ac:dyDescent="0.25">
      <c r="A41" s="23">
        <v>1</v>
      </c>
      <c r="B41" t="s">
        <v>93</v>
      </c>
    </row>
    <row r="42" spans="1:3" x14ac:dyDescent="0.25">
      <c r="A42" s="23">
        <v>2</v>
      </c>
      <c r="B42" t="s">
        <v>93</v>
      </c>
    </row>
    <row r="43" spans="1:3" x14ac:dyDescent="0.25">
      <c r="A43" s="23">
        <v>3</v>
      </c>
      <c r="B43" t="s">
        <v>94</v>
      </c>
    </row>
    <row r="44" spans="1:3" x14ac:dyDescent="0.25">
      <c r="A44" s="23">
        <v>4</v>
      </c>
      <c r="B44" t="s">
        <v>95</v>
      </c>
    </row>
    <row r="45" spans="1:3" x14ac:dyDescent="0.25">
      <c r="A45" s="23">
        <v>5</v>
      </c>
      <c r="B45" t="s">
        <v>96</v>
      </c>
    </row>
    <row r="46" spans="1:3" x14ac:dyDescent="0.25">
      <c r="A46" s="23">
        <v>6</v>
      </c>
      <c r="B46" t="s">
        <v>97</v>
      </c>
    </row>
    <row r="47" spans="1:3" x14ac:dyDescent="0.25">
      <c r="A47" s="23">
        <v>7</v>
      </c>
      <c r="B47" t="s">
        <v>98</v>
      </c>
    </row>
    <row r="48" spans="1:3" x14ac:dyDescent="0.25">
      <c r="A48" s="23">
        <v>8</v>
      </c>
      <c r="B48" t="s">
        <v>99</v>
      </c>
    </row>
    <row r="49" spans="1:2" x14ac:dyDescent="0.25">
      <c r="A49" s="23">
        <v>9</v>
      </c>
      <c r="B49" t="s">
        <v>92</v>
      </c>
    </row>
    <row r="50" spans="1:2" x14ac:dyDescent="0.25">
      <c r="A50" s="23">
        <v>10</v>
      </c>
    </row>
    <row r="51" spans="1:2" x14ac:dyDescent="0.25">
      <c r="A51" s="23">
        <v>11</v>
      </c>
    </row>
    <row r="52" spans="1:2" x14ac:dyDescent="0.25">
      <c r="A52" s="23">
        <v>12</v>
      </c>
    </row>
    <row r="53" spans="1:2" x14ac:dyDescent="0.25">
      <c r="A53" s="23">
        <v>13</v>
      </c>
    </row>
    <row r="55" spans="1:2" x14ac:dyDescent="0.25">
      <c r="A55" s="26" t="s">
        <v>69</v>
      </c>
      <c r="B55" s="26"/>
    </row>
    <row r="56" spans="1:2" x14ac:dyDescent="0.25">
      <c r="A56" s="23">
        <v>1</v>
      </c>
      <c r="B56" t="s">
        <v>100</v>
      </c>
    </row>
    <row r="57" spans="1:2" x14ac:dyDescent="0.25">
      <c r="A57" s="23">
        <v>2</v>
      </c>
      <c r="B57" t="s">
        <v>101</v>
      </c>
    </row>
    <row r="58" spans="1:2" x14ac:dyDescent="0.25">
      <c r="A58" s="23">
        <v>3</v>
      </c>
      <c r="B58" t="s">
        <v>102</v>
      </c>
    </row>
    <row r="59" spans="1:2" x14ac:dyDescent="0.25">
      <c r="A59" s="23">
        <v>4</v>
      </c>
      <c r="B59" t="s">
        <v>103</v>
      </c>
    </row>
    <row r="60" spans="1:2" x14ac:dyDescent="0.25">
      <c r="A60" s="23">
        <v>5</v>
      </c>
      <c r="B60" t="s">
        <v>89</v>
      </c>
    </row>
    <row r="61" spans="1:2" x14ac:dyDescent="0.25">
      <c r="A61" s="23">
        <v>6</v>
      </c>
      <c r="B61" t="s">
        <v>91</v>
      </c>
    </row>
    <row r="62" spans="1:2" x14ac:dyDescent="0.25">
      <c r="A62" s="23">
        <v>7</v>
      </c>
      <c r="B62" t="s">
        <v>107</v>
      </c>
    </row>
    <row r="63" spans="1:2" x14ac:dyDescent="0.25">
      <c r="A63" s="23">
        <v>8</v>
      </c>
      <c r="B63" t="s">
        <v>107</v>
      </c>
    </row>
    <row r="64" spans="1:2" x14ac:dyDescent="0.25">
      <c r="A64" s="23">
        <v>9</v>
      </c>
      <c r="B64" t="s">
        <v>107</v>
      </c>
    </row>
    <row r="65" spans="1:2" x14ac:dyDescent="0.25">
      <c r="A65" s="23">
        <v>10</v>
      </c>
      <c r="B65" t="s">
        <v>107</v>
      </c>
    </row>
  </sheetData>
  <mergeCells count="6">
    <mergeCell ref="A1:B1"/>
    <mergeCell ref="A55:B55"/>
    <mergeCell ref="A40:B40"/>
    <mergeCell ref="A33:B33"/>
    <mergeCell ref="A26:B26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Register</vt:lpstr>
      <vt:lpstr>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Taylor</dc:creator>
  <cp:lastModifiedBy>Amanda-Jayne Pike</cp:lastModifiedBy>
  <cp:lastPrinted>2021-04-21T14:15:22Z</cp:lastPrinted>
  <dcterms:created xsi:type="dcterms:W3CDTF">2014-04-02T10:47:30Z</dcterms:created>
  <dcterms:modified xsi:type="dcterms:W3CDTF">2021-04-21T14:45:32Z</dcterms:modified>
</cp:coreProperties>
</file>